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60" windowWidth="19410" windowHeight="109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J593" s="1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 s="1"/>
  <c r="I475"/>
  <c r="I509" s="1"/>
  <c r="H475"/>
  <c r="H509" s="1"/>
  <c r="G475"/>
  <c r="G509" s="1"/>
  <c r="F475"/>
  <c r="F509" s="1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B396"/>
  <c r="A396"/>
  <c r="J395"/>
  <c r="I395"/>
  <c r="H395"/>
  <c r="G395"/>
  <c r="F395"/>
  <c r="B392"/>
  <c r="A392"/>
  <c r="L391"/>
  <c r="J391"/>
  <c r="I391"/>
  <c r="I425" s="1"/>
  <c r="H391"/>
  <c r="H425" s="1"/>
  <c r="G391"/>
  <c r="G425" s="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J341" s="1"/>
  <c r="I307"/>
  <c r="I341" s="1"/>
  <c r="H307"/>
  <c r="H341" s="1"/>
  <c r="G307"/>
  <c r="G341" s="1"/>
  <c r="F307"/>
  <c r="F341" s="1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 s="1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J215" s="1"/>
  <c r="I181"/>
  <c r="I215" s="1"/>
  <c r="H181"/>
  <c r="H215" s="1"/>
  <c r="G181"/>
  <c r="G215" s="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J173" s="1"/>
  <c r="I139"/>
  <c r="I173" s="1"/>
  <c r="H139"/>
  <c r="H173" s="1"/>
  <c r="G139"/>
  <c r="G173" s="1"/>
  <c r="F139"/>
  <c r="F173" s="1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I131" s="1"/>
  <c r="H97"/>
  <c r="H131" s="1"/>
  <c r="G97"/>
  <c r="G131" s="1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J89" s="1"/>
  <c r="I55"/>
  <c r="I89" s="1"/>
  <c r="H55"/>
  <c r="H89" s="1"/>
  <c r="G55"/>
  <c r="G89" s="1"/>
  <c r="F55"/>
  <c r="F89" s="1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J467" l="1"/>
  <c r="I467"/>
  <c r="H467"/>
  <c r="G467"/>
  <c r="F467"/>
  <c r="F425"/>
  <c r="J425"/>
  <c r="J383"/>
  <c r="I383"/>
  <c r="H383"/>
  <c r="G383"/>
  <c r="F383"/>
  <c r="I47"/>
  <c r="J47"/>
  <c r="H47"/>
  <c r="G47"/>
  <c r="G594" s="1"/>
  <c r="F47"/>
  <c r="I594" l="1"/>
  <c r="H594"/>
  <c r="J594"/>
  <c r="F594"/>
  <c r="L410"/>
  <c r="L452"/>
  <c r="L39"/>
  <c r="L131"/>
  <c r="L101"/>
  <c r="L467"/>
  <c r="L437"/>
  <c r="L153"/>
  <c r="L158"/>
  <c r="L551"/>
  <c r="L521"/>
  <c r="L573"/>
  <c r="L578"/>
  <c r="L592"/>
  <c r="L341"/>
  <c r="L311"/>
  <c r="L279"/>
  <c r="L284"/>
  <c r="L111"/>
  <c r="L116"/>
  <c r="L59"/>
  <c r="L89"/>
  <c r="L425"/>
  <c r="L395"/>
  <c r="L299"/>
  <c r="L269"/>
  <c r="L536"/>
  <c r="L531"/>
  <c r="L593"/>
  <c r="L563"/>
  <c r="L353"/>
  <c r="L383"/>
  <c r="L326"/>
  <c r="L321"/>
  <c r="L81"/>
  <c r="L214"/>
  <c r="L340"/>
  <c r="L130"/>
  <c r="L227"/>
  <c r="L257"/>
  <c r="L32"/>
  <c r="L27"/>
  <c r="L185"/>
  <c r="L215"/>
  <c r="L172"/>
  <c r="L291"/>
  <c r="L237"/>
  <c r="L242"/>
  <c r="L594"/>
  <c r="L249"/>
  <c r="L195"/>
  <c r="L200"/>
  <c r="L298"/>
  <c r="L69"/>
  <c r="L74"/>
  <c r="L543"/>
  <c r="L123"/>
  <c r="L88"/>
  <c r="L459"/>
  <c r="L46"/>
  <c r="L417"/>
  <c r="L173"/>
  <c r="L143"/>
  <c r="L479"/>
  <c r="L509"/>
  <c r="L585"/>
  <c r="L382"/>
  <c r="L17"/>
  <c r="L47"/>
  <c r="L466"/>
  <c r="L256"/>
  <c r="L363"/>
  <c r="L368"/>
  <c r="L489"/>
  <c r="L494"/>
  <c r="L207"/>
  <c r="L550"/>
  <c r="L501"/>
  <c r="L375"/>
  <c r="L424"/>
  <c r="L508"/>
  <c r="L165"/>
  <c r="L333"/>
</calcChain>
</file>

<file path=xl/sharedStrings.xml><?xml version="1.0" encoding="utf-8"?>
<sst xmlns="http://schemas.openxmlformats.org/spreadsheetml/2006/main" count="523" uniqueCount="54">
  <si>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</si>
  <si>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</si>
  <si>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</si>
  <si>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</si>
  <si>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</si>
  <si>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</si>
  <si>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</si>
  <si>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</si>
  <si>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</si>
  <si>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</si>
  <si>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</si>
  <si>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</si>
  <si>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</si>
  <si>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</si>
  <si>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</si>
  <si>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</si>
  <si>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</si>
  <si>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</si>
  <si>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</si>
  <si>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</si>
  <si>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</si>
  <si>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</si>
  <si>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</si>
  <si>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</si>
  <si>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</si>
  <si>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</si>
  <si>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</si>
  <si>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</si>
  <si>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</si>
  <si>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</si>
  <si>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</si>
  <si>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</si>
  <si>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</si>
  <si>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</si>
  <si>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</si>
  <si>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</si>
  <si>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</si>
  <si>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</si>
  <si>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</si>
  <si>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</si>
  <si>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</si>
  <si>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</si>
  <si>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</si>
  <si>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</si>
  <si>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</si>
  <si>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капуста тушен.</t>
  </si>
  <si>
    <t>суп с фасолью</t>
  </si>
  <si>
    <t>бефстроганов</t>
  </si>
  <si>
    <t>булгур.отварн.</t>
  </si>
  <si>
    <t>кампот из сухофруктов</t>
  </si>
  <si>
    <t>хлеб пшеничн.</t>
  </si>
  <si>
    <t>хлеб ржаной</t>
  </si>
  <si>
    <t>60/30</t>
  </si>
  <si>
    <t>7  8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</si>
</sst>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438" activePane="bottomRight" state="frozen"/>
      <selection pane="topRight" activeCell="E1" sqref="E1"/>
      <selection pane="bottomLeft" activeCell="A6" sqref="A6"/>
      <selection pane="bottomRight" activeCell="L449" sqref="L44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/>
      <c r="D1" s="63"/>
      <c r="E1" s="63"/>
      <c r="F1" s="13" t="s">
        <v>16</v>
      </c>
      <c r="G1" s="2" t="s">
        <v>17</v>
      </c>
      <c r="H1" s="64"/>
      <c r="I1" s="64"/>
      <c r="J1" s="64"/>
      <c r="K1" s="64"/>
    </row>
    <row r="2" spans="1:12" ht="18">
      <c r="A2" s="43" t="s">
        <v>6</v>
      </c>
      <c r="C2" s="2"/>
      <c r="G2" s="2" t="s">
        <v>18</v>
      </c>
      <c r="H2" s="64"/>
      <c r="I2" s="64"/>
      <c r="J2" s="64"/>
      <c r="K2" s="64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22</v>
      </c>
      <c r="I3" s="55">
        <v>5</v>
      </c>
      <c r="J3" s="56">
        <v>2025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>
      <c r="A10" s="25"/>
      <c r="B10" s="16"/>
      <c r="C10" s="11"/>
      <c r="D10" s="7" t="s">
        <v>24</v>
      </c>
      <c r="E10" s="50"/>
      <c r="F10" s="58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/>
      <c r="G13" s="21"/>
      <c r="H13" s="21"/>
      <c r="I13" s="21"/>
      <c r="J13" s="21"/>
      <c r="K13" s="27"/>
      <c r="L13" s="21"/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0">SUM(G14:G16)</f>
        <v>0</v>
      </c>
      <c r="H17" s="21">
        <f t="shared" si="0"/>
        <v>0</v>
      </c>
      <c r="I17" s="21">
        <f t="shared" si="0"/>
        <v>0</v>
      </c>
      <c r="J17" s="21">
        <f t="shared" si="0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1">SUM(G18:G26)</f>
        <v>0</v>
      </c>
      <c r="H27" s="21">
        <f t="shared" si="1"/>
        <v>0</v>
      </c>
      <c r="I27" s="21">
        <f t="shared" si="1"/>
        <v>0</v>
      </c>
      <c r="J27" s="21">
        <f t="shared" si="1"/>
        <v>0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2">SUM(G28:G31)</f>
        <v>0</v>
      </c>
      <c r="H32" s="21">
        <f t="shared" si="2"/>
        <v>0</v>
      </c>
      <c r="I32" s="21">
        <f t="shared" si="2"/>
        <v>0</v>
      </c>
      <c r="J32" s="21">
        <f t="shared" si="2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3">SUM(G33:G38)</f>
        <v>0</v>
      </c>
      <c r="H39" s="21">
        <f t="shared" si="3"/>
        <v>0</v>
      </c>
      <c r="I39" s="21">
        <f t="shared" si="3"/>
        <v>0</v>
      </c>
      <c r="J39" s="21">
        <f t="shared" si="3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4">SUM(G40:G45)</f>
        <v>0</v>
      </c>
      <c r="H46" s="21">
        <f t="shared" si="4"/>
        <v>0</v>
      </c>
      <c r="I46" s="21">
        <f t="shared" si="4"/>
        <v>0</v>
      </c>
      <c r="J46" s="21">
        <f t="shared" si="4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0" t="s">
        <v>4</v>
      </c>
      <c r="D47" s="61"/>
      <c r="E47" s="33"/>
      <c r="F47" s="34">
        <f>F13+F17+F27+F32+F39+F46</f>
        <v>0</v>
      </c>
      <c r="G47" s="34">
        <f t="shared" ref="G47:J47" si="5">G13+G17+G27+G32+G39+G46</f>
        <v>0</v>
      </c>
      <c r="H47" s="34">
        <f t="shared" si="5"/>
        <v>0</v>
      </c>
      <c r="I47" s="34">
        <f t="shared" si="5"/>
        <v>0</v>
      </c>
      <c r="J47" s="34">
        <f t="shared" si="5"/>
        <v>0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6">SUM(G48:G54)</f>
        <v>0</v>
      </c>
      <c r="H55" s="21">
        <f t="shared" ref="H55" si="7">SUM(H48:H54)</f>
        <v>0</v>
      </c>
      <c r="I55" s="21">
        <f t="shared" ref="I55" si="8">SUM(I48:I54)</f>
        <v>0</v>
      </c>
      <c r="J55" s="21">
        <f t="shared" ref="J55" si="9">SUM(J48:J54)</f>
        <v>0</v>
      </c>
      <c r="K55" s="27"/>
      <c r="L55" s="21">
        <f t="shared" ref="L55:L97" si="10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1">SUM(G56:G58)</f>
        <v>0</v>
      </c>
      <c r="H59" s="21">
        <f t="shared" ref="H59" si="12">SUM(H56:H58)</f>
        <v>0</v>
      </c>
      <c r="I59" s="21">
        <f t="shared" ref="I59" si="13">SUM(I56:I58)</f>
        <v>0</v>
      </c>
      <c r="J59" s="21">
        <f t="shared" ref="J59" si="14">SUM(J56:J58)</f>
        <v>0</v>
      </c>
      <c r="K59" s="27"/>
      <c r="L59" s="21">
        <f t="shared" ref="L59" ca="1" si="15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6">SUM(G60:G68)</f>
        <v>0</v>
      </c>
      <c r="H69" s="21">
        <f t="shared" ref="H69" si="17">SUM(H60:H68)</f>
        <v>0</v>
      </c>
      <c r="I69" s="21">
        <f t="shared" ref="I69" si="18">SUM(I60:I68)</f>
        <v>0</v>
      </c>
      <c r="J69" s="21">
        <f t="shared" ref="J69" si="19">SUM(J60:J68)</f>
        <v>0</v>
      </c>
      <c r="K69" s="27"/>
      <c r="L69" s="21">
        <f t="shared" ref="L69" ca="1" si="20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1">SUM(G70:G73)</f>
        <v>0</v>
      </c>
      <c r="H74" s="21">
        <f t="shared" ref="H74" si="22">SUM(H70:H73)</f>
        <v>0</v>
      </c>
      <c r="I74" s="21">
        <f t="shared" ref="I74" si="23">SUM(I70:I73)</f>
        <v>0</v>
      </c>
      <c r="J74" s="21">
        <f t="shared" ref="J74" si="24">SUM(J70:J73)</f>
        <v>0</v>
      </c>
      <c r="K74" s="27"/>
      <c r="L74" s="21">
        <f t="shared" ref="L74" ca="1" si="25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6">SUM(G75:G80)</f>
        <v>0</v>
      </c>
      <c r="H81" s="21">
        <f t="shared" ref="H81" si="27">SUM(H75:H80)</f>
        <v>0</v>
      </c>
      <c r="I81" s="21">
        <f t="shared" ref="I81" si="28">SUM(I75:I80)</f>
        <v>0</v>
      </c>
      <c r="J81" s="21">
        <f t="shared" ref="J81" si="29">SUM(J75:J80)</f>
        <v>0</v>
      </c>
      <c r="K81" s="27"/>
      <c r="L81" s="21">
        <f t="shared" ref="L81" ca="1" si="30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1">SUM(G82:G87)</f>
        <v>0</v>
      </c>
      <c r="H88" s="21">
        <f t="shared" ref="H88" si="32">SUM(H82:H87)</f>
        <v>0</v>
      </c>
      <c r="I88" s="21">
        <f t="shared" ref="I88" si="33">SUM(I82:I87)</f>
        <v>0</v>
      </c>
      <c r="J88" s="21">
        <f t="shared" ref="J88" si="34">SUM(J82:J87)</f>
        <v>0</v>
      </c>
      <c r="K88" s="27"/>
      <c r="L88" s="21">
        <f t="shared" ref="L88" ca="1" si="35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0" t="s">
        <v>4</v>
      </c>
      <c r="D89" s="61"/>
      <c r="E89" s="33"/>
      <c r="F89" s="34">
        <f>F55+F59+F69+F74+F81+F88</f>
        <v>0</v>
      </c>
      <c r="G89" s="34">
        <f t="shared" ref="G89" si="36">G55+G59+G69+G74+G81+G88</f>
        <v>0</v>
      </c>
      <c r="H89" s="34">
        <f t="shared" ref="H89" si="37">H55+H59+H69+H74+H81+H88</f>
        <v>0</v>
      </c>
      <c r="I89" s="34">
        <f t="shared" ref="I89" si="38">I55+I59+I69+I74+I81+I88</f>
        <v>0</v>
      </c>
      <c r="J89" s="34">
        <f t="shared" ref="J89" si="39">J55+J59+J69+J74+J81+J88</f>
        <v>0</v>
      </c>
      <c r="K89" s="35"/>
      <c r="L89" s="34">
        <f t="shared" ref="L89" ca="1" si="40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1">SUM(G90:G96)</f>
        <v>0</v>
      </c>
      <c r="H97" s="21">
        <f t="shared" ref="H97" si="42">SUM(H90:H96)</f>
        <v>0</v>
      </c>
      <c r="I97" s="21">
        <f t="shared" ref="I97" si="43">SUM(I90:I96)</f>
        <v>0</v>
      </c>
      <c r="J97" s="21">
        <f t="shared" ref="J97" si="44">SUM(J90:J96)</f>
        <v>0</v>
      </c>
      <c r="K97" s="27"/>
      <c r="L97" s="21">
        <f t="shared" si="10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5">SUM(G98:G100)</f>
        <v>0</v>
      </c>
      <c r="H101" s="21">
        <f t="shared" ref="H101" si="46">SUM(H98:H100)</f>
        <v>0</v>
      </c>
      <c r="I101" s="21">
        <f t="shared" ref="I101" si="47">SUM(I98:I100)</f>
        <v>0</v>
      </c>
      <c r="J101" s="21">
        <f t="shared" ref="J101" si="48">SUM(J98:J100)</f>
        <v>0</v>
      </c>
      <c r="K101" s="27"/>
      <c r="L101" s="21">
        <f t="shared" ref="L101" ca="1" si="49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0">SUM(G102:G110)</f>
        <v>0</v>
      </c>
      <c r="H111" s="21">
        <f t="shared" ref="H111" si="51">SUM(H102:H110)</f>
        <v>0</v>
      </c>
      <c r="I111" s="21">
        <f t="shared" ref="I111" si="52">SUM(I102:I110)</f>
        <v>0</v>
      </c>
      <c r="J111" s="21">
        <f t="shared" ref="J111" si="53">SUM(J102:J110)</f>
        <v>0</v>
      </c>
      <c r="K111" s="27"/>
      <c r="L111" s="21">
        <f t="shared" ref="L111" ca="1" si="54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5">SUM(G112:G115)</f>
        <v>0</v>
      </c>
      <c r="H116" s="21">
        <f t="shared" ref="H116" si="56">SUM(H112:H115)</f>
        <v>0</v>
      </c>
      <c r="I116" s="21">
        <f t="shared" ref="I116" si="57">SUM(I112:I115)</f>
        <v>0</v>
      </c>
      <c r="J116" s="21">
        <f t="shared" ref="J116" si="58">SUM(J112:J115)</f>
        <v>0</v>
      </c>
      <c r="K116" s="27"/>
      <c r="L116" s="21">
        <f t="shared" ref="L116" ca="1" si="59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0">SUM(G117:G122)</f>
        <v>0</v>
      </c>
      <c r="H123" s="21">
        <f t="shared" ref="H123" si="61">SUM(H117:H122)</f>
        <v>0</v>
      </c>
      <c r="I123" s="21">
        <f t="shared" ref="I123" si="62">SUM(I117:I122)</f>
        <v>0</v>
      </c>
      <c r="J123" s="21">
        <f t="shared" ref="J123" si="63">SUM(J117:J122)</f>
        <v>0</v>
      </c>
      <c r="K123" s="27"/>
      <c r="L123" s="21">
        <f t="shared" ref="L123" ca="1" si="64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5">SUM(G124:G129)</f>
        <v>0</v>
      </c>
      <c r="H130" s="21">
        <f t="shared" ref="H130" si="66">SUM(H124:H129)</f>
        <v>0</v>
      </c>
      <c r="I130" s="21">
        <f t="shared" ref="I130" si="67">SUM(I124:I129)</f>
        <v>0</v>
      </c>
      <c r="J130" s="21">
        <f t="shared" ref="J130" si="68">SUM(J124:J129)</f>
        <v>0</v>
      </c>
      <c r="K130" s="27"/>
      <c r="L130" s="21">
        <f t="shared" ref="L130" ca="1" si="69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0" t="s">
        <v>4</v>
      </c>
      <c r="D131" s="61"/>
      <c r="E131" s="33"/>
      <c r="F131" s="34">
        <f>F97+F101+F111+F116+F123+F130</f>
        <v>0</v>
      </c>
      <c r="G131" s="34">
        <f t="shared" ref="G131" si="70">G97+G101+G111+G116+G123+G130</f>
        <v>0</v>
      </c>
      <c r="H131" s="34">
        <f t="shared" ref="H131" si="71">H97+H101+H111+H116+H123+H130</f>
        <v>0</v>
      </c>
      <c r="I131" s="34">
        <f t="shared" ref="I131" si="72">I97+I101+I111+I116+I123+I130</f>
        <v>0</v>
      </c>
      <c r="J131" s="34">
        <f t="shared" ref="J131" si="73">J97+J101+J111+J116+J123+J130</f>
        <v>0</v>
      </c>
      <c r="K131" s="35"/>
      <c r="L131" s="34">
        <f t="shared" ref="L131" ca="1" si="74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5">SUM(G132:G138)</f>
        <v>0</v>
      </c>
      <c r="H139" s="21">
        <f t="shared" ref="H139" si="76">SUM(H132:H138)</f>
        <v>0</v>
      </c>
      <c r="I139" s="21">
        <f t="shared" ref="I139" si="77">SUM(I132:I138)</f>
        <v>0</v>
      </c>
      <c r="J139" s="21">
        <f t="shared" ref="J139" si="78">SUM(J132:J138)</f>
        <v>0</v>
      </c>
      <c r="K139" s="27"/>
      <c r="L139" s="21">
        <f t="shared" ref="L139:L181" si="79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0">SUM(G140:G142)</f>
        <v>0</v>
      </c>
      <c r="H143" s="21">
        <f t="shared" ref="H143" si="81">SUM(H140:H142)</f>
        <v>0</v>
      </c>
      <c r="I143" s="21">
        <f t="shared" ref="I143" si="82">SUM(I140:I142)</f>
        <v>0</v>
      </c>
      <c r="J143" s="21">
        <f t="shared" ref="J143" si="83">SUM(J140:J142)</f>
        <v>0</v>
      </c>
      <c r="K143" s="27"/>
      <c r="L143" s="21">
        <f t="shared" ref="L143" ca="1" si="84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5">SUM(G144:G152)</f>
        <v>0</v>
      </c>
      <c r="H153" s="21">
        <f t="shared" ref="H153" si="86">SUM(H144:H152)</f>
        <v>0</v>
      </c>
      <c r="I153" s="21">
        <f t="shared" ref="I153" si="87">SUM(I144:I152)</f>
        <v>0</v>
      </c>
      <c r="J153" s="21">
        <f t="shared" ref="J153" si="88">SUM(J144:J152)</f>
        <v>0</v>
      </c>
      <c r="K153" s="27"/>
      <c r="L153" s="21">
        <f t="shared" ref="L153" ca="1" si="89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0">SUM(G154:G157)</f>
        <v>0</v>
      </c>
      <c r="H158" s="21">
        <f t="shared" ref="H158" si="91">SUM(H154:H157)</f>
        <v>0</v>
      </c>
      <c r="I158" s="21">
        <f t="shared" ref="I158" si="92">SUM(I154:I157)</f>
        <v>0</v>
      </c>
      <c r="J158" s="21">
        <f t="shared" ref="J158" si="93">SUM(J154:J157)</f>
        <v>0</v>
      </c>
      <c r="K158" s="27"/>
      <c r="L158" s="21">
        <f t="shared" ref="L158" ca="1" si="94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5">SUM(G159:G164)</f>
        <v>0</v>
      </c>
      <c r="H165" s="21">
        <f t="shared" ref="H165" si="96">SUM(H159:H164)</f>
        <v>0</v>
      </c>
      <c r="I165" s="21">
        <f t="shared" ref="I165" si="97">SUM(I159:I164)</f>
        <v>0</v>
      </c>
      <c r="J165" s="21">
        <f t="shared" ref="J165" si="98">SUM(J159:J164)</f>
        <v>0</v>
      </c>
      <c r="K165" s="27"/>
      <c r="L165" s="21">
        <f t="shared" ref="L165" ca="1" si="99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0">SUM(G166:G171)</f>
        <v>0</v>
      </c>
      <c r="H172" s="21">
        <f t="shared" ref="H172" si="101">SUM(H166:H171)</f>
        <v>0</v>
      </c>
      <c r="I172" s="21">
        <f t="shared" ref="I172" si="102">SUM(I166:I171)</f>
        <v>0</v>
      </c>
      <c r="J172" s="21">
        <f t="shared" ref="J172" si="103">SUM(J166:J171)</f>
        <v>0</v>
      </c>
      <c r="K172" s="27"/>
      <c r="L172" s="21">
        <f t="shared" ref="L172" ca="1" si="104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0" t="s">
        <v>4</v>
      </c>
      <c r="D173" s="61"/>
      <c r="E173" s="33"/>
      <c r="F173" s="34">
        <f>F139+F143+F153+F158+F165+F172</f>
        <v>0</v>
      </c>
      <c r="G173" s="34">
        <f t="shared" ref="G173" si="105">G139+G143+G153+G158+G165+G172</f>
        <v>0</v>
      </c>
      <c r="H173" s="34">
        <f t="shared" ref="H173" si="106">H139+H143+H153+H158+H165+H172</f>
        <v>0</v>
      </c>
      <c r="I173" s="34">
        <f t="shared" ref="I173" si="107">I139+I143+I153+I158+I165+I172</f>
        <v>0</v>
      </c>
      <c r="J173" s="34">
        <f t="shared" ref="J173" si="108">J139+J143+J153+J158+J165+J172</f>
        <v>0</v>
      </c>
      <c r="K173" s="35"/>
      <c r="L173" s="34">
        <f t="shared" ref="L173" ca="1" si="109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0">SUM(G174:G180)</f>
        <v>0</v>
      </c>
      <c r="H181" s="21">
        <f t="shared" ref="H181" si="111">SUM(H174:H180)</f>
        <v>0</v>
      </c>
      <c r="I181" s="21">
        <f t="shared" ref="I181" si="112">SUM(I174:I180)</f>
        <v>0</v>
      </c>
      <c r="J181" s="21">
        <f t="shared" ref="J181" si="113">SUM(J174:J180)</f>
        <v>0</v>
      </c>
      <c r="K181" s="27"/>
      <c r="L181" s="21">
        <f t="shared" si="79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4">SUM(G182:G184)</f>
        <v>0</v>
      </c>
      <c r="H185" s="21">
        <f t="shared" ref="H185" si="115">SUM(H182:H184)</f>
        <v>0</v>
      </c>
      <c r="I185" s="21">
        <f t="shared" ref="I185" si="116">SUM(I182:I184)</f>
        <v>0</v>
      </c>
      <c r="J185" s="21">
        <f t="shared" ref="J185" si="117">SUM(J182:J184)</f>
        <v>0</v>
      </c>
      <c r="K185" s="27"/>
      <c r="L185" s="21">
        <f t="shared" ref="L185" ca="1" si="118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19">SUM(G186:G194)</f>
        <v>0</v>
      </c>
      <c r="H195" s="21">
        <f t="shared" ref="H195" si="120">SUM(H186:H194)</f>
        <v>0</v>
      </c>
      <c r="I195" s="21">
        <f t="shared" ref="I195" si="121">SUM(I186:I194)</f>
        <v>0</v>
      </c>
      <c r="J195" s="21">
        <f t="shared" ref="J195" si="122">SUM(J186:J194)</f>
        <v>0</v>
      </c>
      <c r="K195" s="27"/>
      <c r="L195" s="21">
        <f t="shared" ref="L195" ca="1" si="123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4">SUM(G196:G199)</f>
        <v>0</v>
      </c>
      <c r="H200" s="21">
        <f t="shared" ref="H200" si="125">SUM(H196:H199)</f>
        <v>0</v>
      </c>
      <c r="I200" s="21">
        <f t="shared" ref="I200" si="126">SUM(I196:I199)</f>
        <v>0</v>
      </c>
      <c r="J200" s="21">
        <f t="shared" ref="J200" si="127">SUM(J196:J199)</f>
        <v>0</v>
      </c>
      <c r="K200" s="27"/>
      <c r="L200" s="21">
        <f t="shared" ref="L200" ca="1" si="128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29">SUM(G201:G206)</f>
        <v>0</v>
      </c>
      <c r="H207" s="21">
        <f t="shared" ref="H207" si="130">SUM(H201:H206)</f>
        <v>0</v>
      </c>
      <c r="I207" s="21">
        <f t="shared" ref="I207" si="131">SUM(I201:I206)</f>
        <v>0</v>
      </c>
      <c r="J207" s="21">
        <f t="shared" ref="J207" si="132">SUM(J201:J206)</f>
        <v>0</v>
      </c>
      <c r="K207" s="27"/>
      <c r="L207" s="21">
        <f t="shared" ref="L207" ca="1" si="133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4">SUM(G208:G213)</f>
        <v>0</v>
      </c>
      <c r="H214" s="21">
        <f t="shared" ref="H214" si="135">SUM(H208:H213)</f>
        <v>0</v>
      </c>
      <c r="I214" s="21">
        <f t="shared" ref="I214" si="136">SUM(I208:I213)</f>
        <v>0</v>
      </c>
      <c r="J214" s="21">
        <f t="shared" ref="J214" si="137">SUM(J208:J213)</f>
        <v>0</v>
      </c>
      <c r="K214" s="27"/>
      <c r="L214" s="21">
        <f t="shared" ref="L214" ca="1" si="138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0" t="s">
        <v>4</v>
      </c>
      <c r="D215" s="61"/>
      <c r="E215" s="33"/>
      <c r="F215" s="34">
        <f>F181+F185+F195+F200+F207+F214</f>
        <v>0</v>
      </c>
      <c r="G215" s="34">
        <f t="shared" ref="G215" si="139">G181+G185+G195+G200+G207+G214</f>
        <v>0</v>
      </c>
      <c r="H215" s="34">
        <f t="shared" ref="H215" si="140">H181+H185+H195+H200+H207+H214</f>
        <v>0</v>
      </c>
      <c r="I215" s="34">
        <f t="shared" ref="I215" si="141">I181+I185+I195+I200+I207+I214</f>
        <v>0</v>
      </c>
      <c r="J215" s="34">
        <f t="shared" ref="J215" si="142">J181+J185+J195+J200+J207+J214</f>
        <v>0</v>
      </c>
      <c r="K215" s="35"/>
      <c r="L215" s="34">
        <f t="shared" ref="L215" ca="1" si="143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4">SUM(G216:G222)</f>
        <v>0</v>
      </c>
      <c r="H223" s="21">
        <f t="shared" ref="H223" si="145">SUM(H216:H222)</f>
        <v>0</v>
      </c>
      <c r="I223" s="21">
        <f t="shared" ref="I223" si="146">SUM(I216:I222)</f>
        <v>0</v>
      </c>
      <c r="J223" s="21">
        <f t="shared" ref="J223" si="147">SUM(J216:J222)</f>
        <v>0</v>
      </c>
      <c r="K223" s="27"/>
      <c r="L223" s="21">
        <f t="shared" ref="L223:L265" si="148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49">SUM(G224:G226)</f>
        <v>0</v>
      </c>
      <c r="H227" s="21">
        <f t="shared" ref="H227" si="150">SUM(H224:H226)</f>
        <v>0</v>
      </c>
      <c r="I227" s="21">
        <f t="shared" ref="I227" si="151">SUM(I224:I226)</f>
        <v>0</v>
      </c>
      <c r="J227" s="21">
        <f t="shared" ref="J227" si="152">SUM(J224:J226)</f>
        <v>0</v>
      </c>
      <c r="K227" s="27"/>
      <c r="L227" s="21">
        <f t="shared" ref="L227" ca="1" si="153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4">SUM(G228:G236)</f>
        <v>0</v>
      </c>
      <c r="H237" s="21">
        <f t="shared" ref="H237" si="155">SUM(H228:H236)</f>
        <v>0</v>
      </c>
      <c r="I237" s="21">
        <f t="shared" ref="I237" si="156">SUM(I228:I236)</f>
        <v>0</v>
      </c>
      <c r="J237" s="21">
        <f t="shared" ref="J237" si="157">SUM(J228:J236)</f>
        <v>0</v>
      </c>
      <c r="K237" s="27"/>
      <c r="L237" s="21">
        <f t="shared" ref="L237" ca="1" si="158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59">SUM(G238:G241)</f>
        <v>0</v>
      </c>
      <c r="H242" s="21">
        <f t="shared" ref="H242" si="160">SUM(H238:H241)</f>
        <v>0</v>
      </c>
      <c r="I242" s="21">
        <f t="shared" ref="I242" si="161">SUM(I238:I241)</f>
        <v>0</v>
      </c>
      <c r="J242" s="21">
        <f t="shared" ref="J242" si="162">SUM(J238:J241)</f>
        <v>0</v>
      </c>
      <c r="K242" s="27"/>
      <c r="L242" s="21">
        <f t="shared" ref="L242" ca="1" si="163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4">SUM(G243:G248)</f>
        <v>0</v>
      </c>
      <c r="H249" s="21">
        <f t="shared" ref="H249" si="165">SUM(H243:H248)</f>
        <v>0</v>
      </c>
      <c r="I249" s="21">
        <f t="shared" ref="I249" si="166">SUM(I243:I248)</f>
        <v>0</v>
      </c>
      <c r="J249" s="21">
        <f t="shared" ref="J249" si="167">SUM(J243:J248)</f>
        <v>0</v>
      </c>
      <c r="K249" s="27"/>
      <c r="L249" s="21">
        <f t="shared" ref="L249" ca="1" si="168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69">SUM(G250:G255)</f>
        <v>0</v>
      </c>
      <c r="H256" s="21">
        <f t="shared" ref="H256" si="170">SUM(H250:H255)</f>
        <v>0</v>
      </c>
      <c r="I256" s="21">
        <f t="shared" ref="I256" si="171">SUM(I250:I255)</f>
        <v>0</v>
      </c>
      <c r="J256" s="21">
        <f t="shared" ref="J256" si="172">SUM(J250:J255)</f>
        <v>0</v>
      </c>
      <c r="K256" s="27"/>
      <c r="L256" s="21">
        <f t="shared" ref="L256" ca="1" si="173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0" t="s">
        <v>4</v>
      </c>
      <c r="D257" s="61"/>
      <c r="E257" s="33"/>
      <c r="F257" s="34">
        <f>F223+F227+F237+F242+F249+F256</f>
        <v>0</v>
      </c>
      <c r="G257" s="34">
        <f t="shared" ref="G257" si="174">G223+G227+G237+G242+G249+G256</f>
        <v>0</v>
      </c>
      <c r="H257" s="34">
        <f t="shared" ref="H257" si="175">H223+H227+H237+H242+H249+H256</f>
        <v>0</v>
      </c>
      <c r="I257" s="34">
        <f t="shared" ref="I257" si="176">I223+I227+I237+I242+I249+I256</f>
        <v>0</v>
      </c>
      <c r="J257" s="34">
        <f t="shared" ref="J257" si="177">J223+J227+J237+J242+J249+J256</f>
        <v>0</v>
      </c>
      <c r="K257" s="35"/>
      <c r="L257" s="34">
        <f t="shared" ref="L257" ca="1" si="178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79">SUM(G258:G264)</f>
        <v>0</v>
      </c>
      <c r="H265" s="21">
        <f t="shared" ref="H265" si="180">SUM(H258:H264)</f>
        <v>0</v>
      </c>
      <c r="I265" s="21">
        <f t="shared" ref="I265" si="181">SUM(I258:I264)</f>
        <v>0</v>
      </c>
      <c r="J265" s="21">
        <f t="shared" ref="J265" si="182">SUM(J258:J264)</f>
        <v>0</v>
      </c>
      <c r="K265" s="27"/>
      <c r="L265" s="21">
        <f t="shared" si="148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3">SUM(G266:G268)</f>
        <v>0</v>
      </c>
      <c r="H269" s="21">
        <f t="shared" ref="H269" si="184">SUM(H266:H268)</f>
        <v>0</v>
      </c>
      <c r="I269" s="21">
        <f t="shared" ref="I269" si="185">SUM(I266:I268)</f>
        <v>0</v>
      </c>
      <c r="J269" s="21">
        <f t="shared" ref="J269" si="186">SUM(J266:J268)</f>
        <v>0</v>
      </c>
      <c r="K269" s="27"/>
      <c r="L269" s="21">
        <f t="shared" ref="L269" ca="1" si="187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88">SUM(G270:G278)</f>
        <v>0</v>
      </c>
      <c r="H279" s="21">
        <f t="shared" ref="H279" si="189">SUM(H270:H278)</f>
        <v>0</v>
      </c>
      <c r="I279" s="21">
        <f t="shared" ref="I279" si="190">SUM(I270:I278)</f>
        <v>0</v>
      </c>
      <c r="J279" s="21">
        <f t="shared" ref="J279" si="191">SUM(J270:J278)</f>
        <v>0</v>
      </c>
      <c r="K279" s="27"/>
      <c r="L279" s="21">
        <f t="shared" ref="L279" ca="1" si="192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3">SUM(G280:G283)</f>
        <v>0</v>
      </c>
      <c r="H284" s="21">
        <f t="shared" ref="H284" si="194">SUM(H280:H283)</f>
        <v>0</v>
      </c>
      <c r="I284" s="21">
        <f t="shared" ref="I284" si="195">SUM(I280:I283)</f>
        <v>0</v>
      </c>
      <c r="J284" s="21">
        <f t="shared" ref="J284" si="196">SUM(J280:J283)</f>
        <v>0</v>
      </c>
      <c r="K284" s="27"/>
      <c r="L284" s="21">
        <f t="shared" ref="L284" ca="1" si="197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98">SUM(G285:G290)</f>
        <v>0</v>
      </c>
      <c r="H291" s="21">
        <f t="shared" ref="H291" si="199">SUM(H285:H290)</f>
        <v>0</v>
      </c>
      <c r="I291" s="21">
        <f t="shared" ref="I291" si="200">SUM(I285:I290)</f>
        <v>0</v>
      </c>
      <c r="J291" s="21">
        <f t="shared" ref="J291" si="201">SUM(J285:J290)</f>
        <v>0</v>
      </c>
      <c r="K291" s="27"/>
      <c r="L291" s="21">
        <f t="shared" ref="L291" ca="1" si="202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3">SUM(G292:G297)</f>
        <v>0</v>
      </c>
      <c r="H298" s="21">
        <f t="shared" ref="H298" si="204">SUM(H292:H297)</f>
        <v>0</v>
      </c>
      <c r="I298" s="21">
        <f t="shared" ref="I298" si="205">SUM(I292:I297)</f>
        <v>0</v>
      </c>
      <c r="J298" s="21">
        <f t="shared" ref="J298" si="206">SUM(J292:J297)</f>
        <v>0</v>
      </c>
      <c r="K298" s="27"/>
      <c r="L298" s="21">
        <f t="shared" ref="L298" ca="1" si="207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0" t="s">
        <v>4</v>
      </c>
      <c r="D299" s="61"/>
      <c r="E299" s="33"/>
      <c r="F299" s="34">
        <f>F265+F269+F279+F284+F291+F298</f>
        <v>0</v>
      </c>
      <c r="G299" s="34">
        <f t="shared" ref="G299" si="208">G265+G269+G279+G284+G291+G298</f>
        <v>0</v>
      </c>
      <c r="H299" s="34">
        <f t="shared" ref="H299" si="209">H265+H269+H279+H284+H291+H298</f>
        <v>0</v>
      </c>
      <c r="I299" s="34">
        <f t="shared" ref="I299" si="210">I265+I269+I279+I284+I291+I298</f>
        <v>0</v>
      </c>
      <c r="J299" s="34">
        <f t="shared" ref="J299" si="211">J265+J269+J279+J284+J291+J298</f>
        <v>0</v>
      </c>
      <c r="K299" s="35"/>
      <c r="L299" s="34">
        <f t="shared" ref="L299" ca="1" si="212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3">SUM(G300:G306)</f>
        <v>0</v>
      </c>
      <c r="H307" s="21">
        <f t="shared" ref="H307" si="214">SUM(H300:H306)</f>
        <v>0</v>
      </c>
      <c r="I307" s="21">
        <f t="shared" ref="I307" si="215">SUM(I300:I306)</f>
        <v>0</v>
      </c>
      <c r="J307" s="21">
        <f t="shared" ref="J307" si="216">SUM(J300:J306)</f>
        <v>0</v>
      </c>
      <c r="K307" s="27"/>
      <c r="L307" s="21">
        <f t="shared" ref="L307:L349" si="217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18">SUM(G308:G310)</f>
        <v>0</v>
      </c>
      <c r="H311" s="21">
        <f t="shared" ref="H311" si="219">SUM(H308:H310)</f>
        <v>0</v>
      </c>
      <c r="I311" s="21">
        <f t="shared" ref="I311" si="220">SUM(I308:I310)</f>
        <v>0</v>
      </c>
      <c r="J311" s="21">
        <f t="shared" ref="J311" si="221">SUM(J308:J310)</f>
        <v>0</v>
      </c>
      <c r="K311" s="27"/>
      <c r="L311" s="21">
        <f t="shared" ref="L311" ca="1" si="222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3">SUM(G312:G320)</f>
        <v>0</v>
      </c>
      <c r="H321" s="21">
        <f t="shared" ref="H321" si="224">SUM(H312:H320)</f>
        <v>0</v>
      </c>
      <c r="I321" s="21">
        <f t="shared" ref="I321" si="225">SUM(I312:I320)</f>
        <v>0</v>
      </c>
      <c r="J321" s="21">
        <f t="shared" ref="J321" si="226">SUM(J312:J320)</f>
        <v>0</v>
      </c>
      <c r="K321" s="27"/>
      <c r="L321" s="21">
        <f t="shared" ref="L321" ca="1" si="227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28">SUM(G322:G325)</f>
        <v>0</v>
      </c>
      <c r="H326" s="21">
        <f t="shared" ref="H326" si="229">SUM(H322:H325)</f>
        <v>0</v>
      </c>
      <c r="I326" s="21">
        <f t="shared" ref="I326" si="230">SUM(I322:I325)</f>
        <v>0</v>
      </c>
      <c r="J326" s="21">
        <f t="shared" ref="J326" si="231">SUM(J322:J325)</f>
        <v>0</v>
      </c>
      <c r="K326" s="27"/>
      <c r="L326" s="21">
        <f t="shared" ref="L326" ca="1" si="232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3">SUM(G327:G332)</f>
        <v>0</v>
      </c>
      <c r="H333" s="21">
        <f t="shared" ref="H333" si="234">SUM(H327:H332)</f>
        <v>0</v>
      </c>
      <c r="I333" s="21">
        <f t="shared" ref="I333" si="235">SUM(I327:I332)</f>
        <v>0</v>
      </c>
      <c r="J333" s="21">
        <f t="shared" ref="J333" si="236">SUM(J327:J332)</f>
        <v>0</v>
      </c>
      <c r="K333" s="27"/>
      <c r="L333" s="21">
        <f t="shared" ref="L333" ca="1" si="237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38">SUM(G334:G339)</f>
        <v>0</v>
      </c>
      <c r="H340" s="21">
        <f t="shared" ref="H340" si="239">SUM(H334:H339)</f>
        <v>0</v>
      </c>
      <c r="I340" s="21">
        <f t="shared" ref="I340" si="240">SUM(I334:I339)</f>
        <v>0</v>
      </c>
      <c r="J340" s="21">
        <f t="shared" ref="J340" si="241">SUM(J334:J339)</f>
        <v>0</v>
      </c>
      <c r="K340" s="27"/>
      <c r="L340" s="21">
        <f t="shared" ref="L340" ca="1" si="242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0" t="s">
        <v>4</v>
      </c>
      <c r="D341" s="61"/>
      <c r="E341" s="33"/>
      <c r="F341" s="34">
        <f>F307+F311+F321+F326+F333+F340</f>
        <v>0</v>
      </c>
      <c r="G341" s="34">
        <f t="shared" ref="G341" si="243">G307+G311+G321+G326+G333+G340</f>
        <v>0</v>
      </c>
      <c r="H341" s="34">
        <f t="shared" ref="H341" si="244">H307+H311+H321+H326+H333+H340</f>
        <v>0</v>
      </c>
      <c r="I341" s="34">
        <f t="shared" ref="I341" si="245">I307+I311+I321+I326+I333+I340</f>
        <v>0</v>
      </c>
      <c r="J341" s="34">
        <f t="shared" ref="J341" si="246">J307+J311+J321+J326+J333+J340</f>
        <v>0</v>
      </c>
      <c r="K341" s="35"/>
      <c r="L341" s="34">
        <f t="shared" ref="L341" ca="1" si="247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48">SUM(G342:G348)</f>
        <v>0</v>
      </c>
      <c r="H349" s="21">
        <f t="shared" ref="H349" si="249">SUM(H342:H348)</f>
        <v>0</v>
      </c>
      <c r="I349" s="21">
        <f t="shared" ref="I349" si="250">SUM(I342:I348)</f>
        <v>0</v>
      </c>
      <c r="J349" s="21">
        <f t="shared" ref="J349" si="251">SUM(J342:J348)</f>
        <v>0</v>
      </c>
      <c r="K349" s="27"/>
      <c r="L349" s="21">
        <f t="shared" si="217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2">SUM(G350:G352)</f>
        <v>0</v>
      </c>
      <c r="H353" s="21">
        <f t="shared" ref="H353" si="253">SUM(H350:H352)</f>
        <v>0</v>
      </c>
      <c r="I353" s="21">
        <f t="shared" ref="I353" si="254">SUM(I350:I352)</f>
        <v>0</v>
      </c>
      <c r="J353" s="21">
        <f t="shared" ref="J353" si="255">SUM(J350:J352)</f>
        <v>0</v>
      </c>
      <c r="K353" s="27"/>
      <c r="L353" s="21">
        <f t="shared" ref="L353" ca="1" si="256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/>
      <c r="G363" s="21"/>
      <c r="H363" s="21"/>
      <c r="I363" s="21"/>
      <c r="J363" s="21"/>
      <c r="K363" s="27"/>
      <c r="L363" s="21">
        <f t="shared" ref="L363" ca="1" si="257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58">SUM(G364:G367)</f>
        <v>0</v>
      </c>
      <c r="H368" s="21">
        <f t="shared" ref="H368" si="259">SUM(H364:H367)</f>
        <v>0</v>
      </c>
      <c r="I368" s="21">
        <f t="shared" ref="I368" si="260">SUM(I364:I367)</f>
        <v>0</v>
      </c>
      <c r="J368" s="21">
        <f t="shared" ref="J368" si="261">SUM(J364:J367)</f>
        <v>0</v>
      </c>
      <c r="K368" s="27"/>
      <c r="L368" s="21">
        <f t="shared" ref="L368" ca="1" si="262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3">SUM(G369:G374)</f>
        <v>0</v>
      </c>
      <c r="H375" s="21">
        <f t="shared" ref="H375" si="264">SUM(H369:H374)</f>
        <v>0</v>
      </c>
      <c r="I375" s="21">
        <f t="shared" ref="I375" si="265">SUM(I369:I374)</f>
        <v>0</v>
      </c>
      <c r="J375" s="21">
        <f t="shared" ref="J375" si="266">SUM(J369:J374)</f>
        <v>0</v>
      </c>
      <c r="K375" s="27"/>
      <c r="L375" s="21">
        <f t="shared" ref="L375" ca="1" si="267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68">SUM(G376:G381)</f>
        <v>0</v>
      </c>
      <c r="H382" s="21">
        <f t="shared" ref="H382" si="269">SUM(H376:H381)</f>
        <v>0</v>
      </c>
      <c r="I382" s="21">
        <f t="shared" ref="I382" si="270">SUM(I376:I381)</f>
        <v>0</v>
      </c>
      <c r="J382" s="21">
        <f t="shared" ref="J382" si="271">SUM(J376:J381)</f>
        <v>0</v>
      </c>
      <c r="K382" s="27"/>
      <c r="L382" s="21">
        <f t="shared" ref="L382" ca="1" si="272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0" t="s">
        <v>4</v>
      </c>
      <c r="D383" s="61"/>
      <c r="E383" s="33"/>
      <c r="F383" s="34">
        <f>F349+F353+F363+F368+F375+F382</f>
        <v>0</v>
      </c>
      <c r="G383" s="34">
        <f t="shared" ref="G383" si="273">G349+G353+G363+G368+G375+G382</f>
        <v>0</v>
      </c>
      <c r="H383" s="34">
        <f t="shared" ref="H383" si="274">H349+H353+H363+H368+H375+H382</f>
        <v>0</v>
      </c>
      <c r="I383" s="34">
        <f t="shared" ref="I383" si="275">I349+I353+I363+I368+I375+I382</f>
        <v>0</v>
      </c>
      <c r="J383" s="34">
        <f t="shared" ref="J383" si="276">J349+J353+J363+J368+J375+J382</f>
        <v>0</v>
      </c>
      <c r="K383" s="35"/>
      <c r="L383" s="34">
        <f t="shared" ref="L383" ca="1" si="277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78">SUM(G384:G390)</f>
        <v>0</v>
      </c>
      <c r="H391" s="21">
        <f t="shared" ref="H391" si="279">SUM(H384:H390)</f>
        <v>0</v>
      </c>
      <c r="I391" s="21">
        <f t="shared" ref="I391" si="280">SUM(I384:I390)</f>
        <v>0</v>
      </c>
      <c r="J391" s="21">
        <f t="shared" ref="J391" si="281">SUM(J384:J390)</f>
        <v>0</v>
      </c>
      <c r="K391" s="27"/>
      <c r="L391" s="21">
        <f t="shared" ref="L391:L433" si="282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3">SUM(G392:G394)</f>
        <v>0</v>
      </c>
      <c r="H395" s="21">
        <f t="shared" ref="H395" si="284">SUM(H392:H394)</f>
        <v>0</v>
      </c>
      <c r="I395" s="21">
        <f t="shared" ref="I395" si="285">SUM(I392:I394)</f>
        <v>0</v>
      </c>
      <c r="J395" s="21">
        <f t="shared" ref="J395" si="286">SUM(J392:J394)</f>
        <v>0</v>
      </c>
      <c r="K395" s="27"/>
      <c r="L395" s="21">
        <f t="shared" ref="L395" ca="1" si="287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/>
      <c r="G405" s="21"/>
      <c r="H405" s="21"/>
      <c r="I405" s="21"/>
      <c r="J405" s="21"/>
      <c r="K405" s="27"/>
      <c r="L405" s="21"/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88">SUM(G406:G409)</f>
        <v>0</v>
      </c>
      <c r="H410" s="21">
        <f t="shared" ref="H410" si="289">SUM(H406:H409)</f>
        <v>0</v>
      </c>
      <c r="I410" s="21">
        <f t="shared" ref="I410" si="290">SUM(I406:I409)</f>
        <v>0</v>
      </c>
      <c r="J410" s="21">
        <f t="shared" ref="J410" si="291">SUM(J406:J409)</f>
        <v>0</v>
      </c>
      <c r="K410" s="27"/>
      <c r="L410" s="21">
        <f t="shared" ref="L410" si="292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93">SUM(G411:G416)</f>
        <v>0</v>
      </c>
      <c r="H417" s="21">
        <f t="shared" ref="H417" si="294">SUM(H411:H416)</f>
        <v>0</v>
      </c>
      <c r="I417" s="21">
        <f t="shared" ref="I417" si="295">SUM(I411:I416)</f>
        <v>0</v>
      </c>
      <c r="J417" s="21">
        <f t="shared" ref="J417" si="296">SUM(J411:J416)</f>
        <v>0</v>
      </c>
      <c r="K417" s="27"/>
      <c r="L417" s="21">
        <f t="shared" ref="L417" ca="1" si="297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98">SUM(G418:G423)</f>
        <v>0</v>
      </c>
      <c r="H424" s="21">
        <f t="shared" ref="H424" si="299">SUM(H418:H423)</f>
        <v>0</v>
      </c>
      <c r="I424" s="21">
        <f t="shared" ref="I424" si="300">SUM(I418:I423)</f>
        <v>0</v>
      </c>
      <c r="J424" s="21">
        <f t="shared" ref="J424" si="301">SUM(J418:J423)</f>
        <v>0</v>
      </c>
      <c r="K424" s="27"/>
      <c r="L424" s="21">
        <f t="shared" ref="L424" ca="1" si="302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0" t="s">
        <v>4</v>
      </c>
      <c r="D425" s="61"/>
      <c r="E425" s="33"/>
      <c r="F425" s="34">
        <f>F391+F395+F405+F410+F417+F424</f>
        <v>0</v>
      </c>
      <c r="G425" s="34">
        <f t="shared" ref="G425" si="303">G391+G395+G405+G410+G417+G424</f>
        <v>0</v>
      </c>
      <c r="H425" s="34">
        <f t="shared" ref="H425" si="304">H391+H395+H405+H410+H417+H424</f>
        <v>0</v>
      </c>
      <c r="I425" s="34">
        <f t="shared" ref="I425" si="305">I391+I395+I405+I410+I417+I424</f>
        <v>0</v>
      </c>
      <c r="J425" s="34">
        <f t="shared" ref="J425" si="306">J391+J395+J405+J410+J417+J424</f>
        <v>0</v>
      </c>
      <c r="K425" s="35"/>
      <c r="L425" s="34">
        <f t="shared" ref="L425" ca="1" si="307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08">SUM(G426:G432)</f>
        <v>0</v>
      </c>
      <c r="H433" s="21">
        <f t="shared" ref="H433" si="309">SUM(H426:H432)</f>
        <v>0</v>
      </c>
      <c r="I433" s="21">
        <f t="shared" ref="I433" si="310">SUM(I426:I432)</f>
        <v>0</v>
      </c>
      <c r="J433" s="21">
        <f t="shared" ref="J433" si="311">SUM(J426:J432)</f>
        <v>0</v>
      </c>
      <c r="K433" s="27"/>
      <c r="L433" s="21">
        <f t="shared" si="282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12">SUM(G434:G436)</f>
        <v>0</v>
      </c>
      <c r="H437" s="21">
        <f t="shared" ref="H437" si="313">SUM(H434:H436)</f>
        <v>0</v>
      </c>
      <c r="I437" s="21">
        <f t="shared" ref="I437" si="314">SUM(I434:I436)</f>
        <v>0</v>
      </c>
      <c r="J437" s="21">
        <f t="shared" ref="J437" si="315">SUM(J434:J436)</f>
        <v>0</v>
      </c>
      <c r="K437" s="27"/>
      <c r="L437" s="21">
        <f t="shared" ref="L437" ca="1" si="316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45</v>
      </c>
      <c r="F438" s="51">
        <v>60</v>
      </c>
      <c r="G438" s="51">
        <v>1.48</v>
      </c>
      <c r="H438" s="51">
        <v>3.46</v>
      </c>
      <c r="I438" s="51">
        <v>18.41</v>
      </c>
      <c r="J438" s="51">
        <v>113.88</v>
      </c>
      <c r="K438" s="52">
        <v>336</v>
      </c>
      <c r="L438" s="51">
        <v>5.08</v>
      </c>
    </row>
    <row r="439" spans="1:12" ht="15">
      <c r="A439" s="25"/>
      <c r="B439" s="16"/>
      <c r="C439" s="11"/>
      <c r="D439" s="7" t="s">
        <v>28</v>
      </c>
      <c r="E439" s="50" t="s">
        <v>46</v>
      </c>
      <c r="F439" s="51">
        <v>250</v>
      </c>
      <c r="G439" s="51">
        <v>2</v>
      </c>
      <c r="H439" s="51">
        <v>3</v>
      </c>
      <c r="I439" s="51">
        <v>5</v>
      </c>
      <c r="J439" s="51">
        <v>135</v>
      </c>
      <c r="K439" s="52">
        <v>39</v>
      </c>
      <c r="L439" s="51">
        <v>10.45</v>
      </c>
    </row>
    <row r="440" spans="1:12" ht="15">
      <c r="A440" s="25"/>
      <c r="B440" s="16"/>
      <c r="C440" s="11"/>
      <c r="D440" s="7" t="s">
        <v>29</v>
      </c>
      <c r="E440" s="50" t="s">
        <v>47</v>
      </c>
      <c r="F440" s="51" t="s">
        <v>52</v>
      </c>
      <c r="G440" s="51">
        <v>12.88</v>
      </c>
      <c r="H440" s="51">
        <v>13.76</v>
      </c>
      <c r="I440" s="51">
        <v>5.28</v>
      </c>
      <c r="J440" s="51">
        <v>196</v>
      </c>
      <c r="K440" s="59" t="s">
        <v>53</v>
      </c>
      <c r="L440" s="51">
        <v>40.03</v>
      </c>
    </row>
    <row r="441" spans="1:12" ht="15">
      <c r="A441" s="25"/>
      <c r="B441" s="16"/>
      <c r="C441" s="11"/>
      <c r="D441" s="7" t="s">
        <v>30</v>
      </c>
      <c r="E441" s="50" t="s">
        <v>48</v>
      </c>
      <c r="F441" s="51">
        <v>180</v>
      </c>
      <c r="G441" s="51">
        <v>10.67</v>
      </c>
      <c r="H441" s="51">
        <v>10.67</v>
      </c>
      <c r="I441" s="51">
        <v>40</v>
      </c>
      <c r="J441" s="51">
        <v>198.67</v>
      </c>
      <c r="K441" s="52">
        <v>168</v>
      </c>
      <c r="L441" s="51">
        <v>10.78</v>
      </c>
    </row>
    <row r="442" spans="1:12" ht="15">
      <c r="A442" s="25"/>
      <c r="B442" s="16"/>
      <c r="C442" s="11"/>
      <c r="D442" s="7" t="s">
        <v>31</v>
      </c>
      <c r="E442" s="50" t="s">
        <v>49</v>
      </c>
      <c r="F442" s="51">
        <v>200</v>
      </c>
      <c r="G442" s="51">
        <v>0.04</v>
      </c>
      <c r="H442" s="51"/>
      <c r="I442" s="51">
        <v>24.76</v>
      </c>
      <c r="J442" s="51">
        <v>94.2</v>
      </c>
      <c r="K442" s="52">
        <v>868</v>
      </c>
      <c r="L442" s="51">
        <v>4.28</v>
      </c>
    </row>
    <row r="443" spans="1:12" ht="15">
      <c r="A443" s="25"/>
      <c r="B443" s="16"/>
      <c r="C443" s="11"/>
      <c r="D443" s="7" t="s">
        <v>32</v>
      </c>
      <c r="E443" s="50" t="s">
        <v>50</v>
      </c>
      <c r="F443" s="51">
        <v>40</v>
      </c>
      <c r="G443" s="51">
        <v>2.7</v>
      </c>
      <c r="H443" s="51">
        <v>0.34</v>
      </c>
      <c r="I443" s="51">
        <v>20.059999999999999</v>
      </c>
      <c r="J443" s="51">
        <v>94.1</v>
      </c>
      <c r="K443" s="52">
        <v>8</v>
      </c>
      <c r="L443" s="51">
        <v>2.33</v>
      </c>
    </row>
    <row r="444" spans="1:12" ht="15">
      <c r="A444" s="25"/>
      <c r="B444" s="16"/>
      <c r="C444" s="11"/>
      <c r="D444" s="7" t="s">
        <v>33</v>
      </c>
      <c r="E444" s="50" t="s">
        <v>51</v>
      </c>
      <c r="F444" s="51">
        <v>40</v>
      </c>
      <c r="G444" s="51">
        <v>2.66</v>
      </c>
      <c r="H444" s="51">
        <v>0.48</v>
      </c>
      <c r="I444" s="51">
        <v>16.739999999999998</v>
      </c>
      <c r="J444" s="51">
        <v>81.92</v>
      </c>
      <c r="K444" s="52">
        <v>2</v>
      </c>
      <c r="L444" s="51">
        <v>2.5</v>
      </c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770</v>
      </c>
      <c r="G447" s="21">
        <f t="shared" ref="G447" si="317">SUM(G438:G446)</f>
        <v>32.43</v>
      </c>
      <c r="H447" s="21">
        <f t="shared" ref="H447" si="318">SUM(H438:H446)</f>
        <v>31.71</v>
      </c>
      <c r="I447" s="21">
        <f t="shared" ref="I447" si="319">SUM(I438:I446)</f>
        <v>130.25</v>
      </c>
      <c r="J447" s="21">
        <f t="shared" ref="J447" si="320">SUM(J438:J446)</f>
        <v>913.77</v>
      </c>
      <c r="K447" s="27"/>
      <c r="L447" s="21">
        <v>75.45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21">SUM(G448:G451)</f>
        <v>0</v>
      </c>
      <c r="H452" s="21">
        <f t="shared" ref="H452" si="322">SUM(H448:H451)</f>
        <v>0</v>
      </c>
      <c r="I452" s="21">
        <f t="shared" ref="I452" si="323">SUM(I448:I451)</f>
        <v>0</v>
      </c>
      <c r="J452" s="21">
        <f t="shared" ref="J452" si="324">SUM(J448:J451)</f>
        <v>0</v>
      </c>
      <c r="K452" s="27"/>
      <c r="L452" s="21">
        <f t="shared" ref="L452" si="325">SUM(L445:L451)</f>
        <v>75.45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26">SUM(G453:G458)</f>
        <v>0</v>
      </c>
      <c r="H459" s="21">
        <f t="shared" ref="H459" si="327">SUM(H453:H458)</f>
        <v>0</v>
      </c>
      <c r="I459" s="21">
        <f t="shared" ref="I459" si="328">SUM(I453:I458)</f>
        <v>0</v>
      </c>
      <c r="J459" s="21">
        <f t="shared" ref="J459" si="329">SUM(J453:J458)</f>
        <v>0</v>
      </c>
      <c r="K459" s="27"/>
      <c r="L459" s="21">
        <f t="shared" ref="L459" ca="1" si="330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31">SUM(G460:G465)</f>
        <v>0</v>
      </c>
      <c r="H466" s="21">
        <f t="shared" ref="H466" si="332">SUM(H460:H465)</f>
        <v>0</v>
      </c>
      <c r="I466" s="21">
        <f t="shared" ref="I466" si="333">SUM(I460:I465)</f>
        <v>0</v>
      </c>
      <c r="J466" s="21">
        <f t="shared" ref="J466" si="334">SUM(J460:J465)</f>
        <v>0</v>
      </c>
      <c r="K466" s="27"/>
      <c r="L466" s="21">
        <f t="shared" ref="L466" ca="1" si="335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0" t="s">
        <v>4</v>
      </c>
      <c r="D467" s="61"/>
      <c r="E467" s="33"/>
      <c r="F467" s="34">
        <f>F433+F437+F447+F452+F459+F466</f>
        <v>770</v>
      </c>
      <c r="G467" s="34">
        <f t="shared" ref="G467" si="336">G433+G437+G447+G452+G459+G466</f>
        <v>32.43</v>
      </c>
      <c r="H467" s="34">
        <f t="shared" ref="H467" si="337">H433+H437+H447+H452+H459+H466</f>
        <v>31.71</v>
      </c>
      <c r="I467" s="34">
        <f t="shared" ref="I467" si="338">I433+I437+I447+I452+I459+I466</f>
        <v>130.25</v>
      </c>
      <c r="J467" s="34">
        <f t="shared" ref="J467" si="339">J433+J437+J447+J452+J459+J466</f>
        <v>913.77</v>
      </c>
      <c r="K467" s="35"/>
      <c r="L467" s="34">
        <f t="shared" ref="L467" ca="1" si="340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41">SUM(G468:G474)</f>
        <v>0</v>
      </c>
      <c r="H475" s="21">
        <f t="shared" ref="H475" si="342">SUM(H468:H474)</f>
        <v>0</v>
      </c>
      <c r="I475" s="21">
        <f t="shared" ref="I475" si="343">SUM(I468:I474)</f>
        <v>0</v>
      </c>
      <c r="J475" s="21">
        <f t="shared" ref="J475" si="344">SUM(J468:J474)</f>
        <v>0</v>
      </c>
      <c r="K475" s="27"/>
      <c r="L475" s="21">
        <f t="shared" ref="L475:L517" si="345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46">SUM(G476:G478)</f>
        <v>0</v>
      </c>
      <c r="H479" s="21">
        <f t="shared" ref="H479" si="347">SUM(H476:H478)</f>
        <v>0</v>
      </c>
      <c r="I479" s="21">
        <f t="shared" ref="I479" si="348">SUM(I476:I478)</f>
        <v>0</v>
      </c>
      <c r="J479" s="21">
        <f t="shared" ref="J479" si="349">SUM(J476:J478)</f>
        <v>0</v>
      </c>
      <c r="K479" s="27"/>
      <c r="L479" s="21">
        <f t="shared" ref="L479" ca="1" si="350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51">SUM(G480:G488)</f>
        <v>0</v>
      </c>
      <c r="H489" s="21">
        <f t="shared" ref="H489" si="352">SUM(H480:H488)</f>
        <v>0</v>
      </c>
      <c r="I489" s="21">
        <f t="shared" ref="I489" si="353">SUM(I480:I488)</f>
        <v>0</v>
      </c>
      <c r="J489" s="21">
        <f t="shared" ref="J489" si="354">SUM(J480:J488)</f>
        <v>0</v>
      </c>
      <c r="K489" s="27"/>
      <c r="L489" s="21">
        <f t="shared" ref="L489" ca="1" si="355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56">SUM(G490:G493)</f>
        <v>0</v>
      </c>
      <c r="H494" s="21">
        <f t="shared" ref="H494" si="357">SUM(H490:H493)</f>
        <v>0</v>
      </c>
      <c r="I494" s="21">
        <f t="shared" ref="I494" si="358">SUM(I490:I493)</f>
        <v>0</v>
      </c>
      <c r="J494" s="21">
        <f t="shared" ref="J494" si="359">SUM(J490:J493)</f>
        <v>0</v>
      </c>
      <c r="K494" s="27"/>
      <c r="L494" s="21">
        <f t="shared" ref="L494" ca="1" si="360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61">SUM(G495:G500)</f>
        <v>0</v>
      </c>
      <c r="H501" s="21">
        <f t="shared" ref="H501" si="362">SUM(H495:H500)</f>
        <v>0</v>
      </c>
      <c r="I501" s="21">
        <f t="shared" ref="I501" si="363">SUM(I495:I500)</f>
        <v>0</v>
      </c>
      <c r="J501" s="21">
        <f t="shared" ref="J501" si="364">SUM(J495:J500)</f>
        <v>0</v>
      </c>
      <c r="K501" s="27"/>
      <c r="L501" s="21">
        <f t="shared" ref="L501" ca="1" si="365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66">SUM(G502:G507)</f>
        <v>0</v>
      </c>
      <c r="H508" s="21">
        <f t="shared" ref="H508" si="367">SUM(H502:H507)</f>
        <v>0</v>
      </c>
      <c r="I508" s="21">
        <f t="shared" ref="I508" si="368">SUM(I502:I507)</f>
        <v>0</v>
      </c>
      <c r="J508" s="21">
        <f t="shared" ref="J508" si="369">SUM(J502:J507)</f>
        <v>0</v>
      </c>
      <c r="K508" s="27"/>
      <c r="L508" s="21">
        <f t="shared" ref="L508" ca="1" si="370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0" t="s">
        <v>4</v>
      </c>
      <c r="D509" s="61"/>
      <c r="E509" s="33"/>
      <c r="F509" s="34">
        <f>F475+F479+F489+F494+F501+F508</f>
        <v>0</v>
      </c>
      <c r="G509" s="34">
        <f t="shared" ref="G509" si="371">G475+G479+G489+G494+G501+G508</f>
        <v>0</v>
      </c>
      <c r="H509" s="34">
        <f t="shared" ref="H509" si="372">H475+H479+H489+H494+H501+H508</f>
        <v>0</v>
      </c>
      <c r="I509" s="34">
        <f t="shared" ref="I509" si="373">I475+I479+I489+I494+I501+I508</f>
        <v>0</v>
      </c>
      <c r="J509" s="34">
        <f t="shared" ref="J509" si="374">J475+J479+J489+J494+J501+J508</f>
        <v>0</v>
      </c>
      <c r="K509" s="35"/>
      <c r="L509" s="34">
        <f t="shared" ref="L509" ca="1" si="375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76">SUM(G510:G516)</f>
        <v>0</v>
      </c>
      <c r="H517" s="21">
        <f t="shared" ref="H517" si="377">SUM(H510:H516)</f>
        <v>0</v>
      </c>
      <c r="I517" s="21">
        <f t="shared" ref="I517" si="378">SUM(I510:I516)</f>
        <v>0</v>
      </c>
      <c r="J517" s="21">
        <f t="shared" ref="J517" si="379">SUM(J510:J516)</f>
        <v>0</v>
      </c>
      <c r="K517" s="27"/>
      <c r="L517" s="21">
        <f t="shared" si="345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80">SUM(G518:G520)</f>
        <v>0</v>
      </c>
      <c r="H521" s="21">
        <f t="shared" ref="H521" si="381">SUM(H518:H520)</f>
        <v>0</v>
      </c>
      <c r="I521" s="21">
        <f t="shared" ref="I521" si="382">SUM(I518:I520)</f>
        <v>0</v>
      </c>
      <c r="J521" s="21">
        <f t="shared" ref="J521" si="383">SUM(J518:J520)</f>
        <v>0</v>
      </c>
      <c r="K521" s="27"/>
      <c r="L521" s="21">
        <f t="shared" ref="L521" ca="1" si="384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85">SUM(G522:G530)</f>
        <v>0</v>
      </c>
      <c r="H531" s="21">
        <f t="shared" ref="H531" si="386">SUM(H522:H530)</f>
        <v>0</v>
      </c>
      <c r="I531" s="21">
        <f t="shared" ref="I531" si="387">SUM(I522:I530)</f>
        <v>0</v>
      </c>
      <c r="J531" s="21">
        <f t="shared" ref="J531" si="388">SUM(J522:J530)</f>
        <v>0</v>
      </c>
      <c r="K531" s="27"/>
      <c r="L531" s="21">
        <f t="shared" ref="L531" ca="1" si="389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90">SUM(G532:G535)</f>
        <v>0</v>
      </c>
      <c r="H536" s="21">
        <f t="shared" ref="H536" si="391">SUM(H532:H535)</f>
        <v>0</v>
      </c>
      <c r="I536" s="21">
        <f t="shared" ref="I536" si="392">SUM(I532:I535)</f>
        <v>0</v>
      </c>
      <c r="J536" s="21">
        <f t="shared" ref="J536" si="393">SUM(J532:J535)</f>
        <v>0</v>
      </c>
      <c r="K536" s="27"/>
      <c r="L536" s="21">
        <f t="shared" ref="L536" ca="1" si="394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95">SUM(G537:G542)</f>
        <v>0</v>
      </c>
      <c r="H543" s="21">
        <f t="shared" ref="H543" si="396">SUM(H537:H542)</f>
        <v>0</v>
      </c>
      <c r="I543" s="21">
        <f t="shared" ref="I543" si="397">SUM(I537:I542)</f>
        <v>0</v>
      </c>
      <c r="J543" s="21">
        <f t="shared" ref="J543" si="398">SUM(J537:J542)</f>
        <v>0</v>
      </c>
      <c r="K543" s="27"/>
      <c r="L543" s="21">
        <f t="shared" ref="L543" ca="1" si="399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00">SUM(G544:G549)</f>
        <v>0</v>
      </c>
      <c r="H550" s="21">
        <f t="shared" ref="H550" si="401">SUM(H544:H549)</f>
        <v>0</v>
      </c>
      <c r="I550" s="21">
        <f t="shared" ref="I550" si="402">SUM(I544:I549)</f>
        <v>0</v>
      </c>
      <c r="J550" s="21">
        <f t="shared" ref="J550" si="403">SUM(J544:J549)</f>
        <v>0</v>
      </c>
      <c r="K550" s="27"/>
      <c r="L550" s="21">
        <f t="shared" ref="L550" ca="1" si="404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0" t="s">
        <v>4</v>
      </c>
      <c r="D551" s="61"/>
      <c r="E551" s="33"/>
      <c r="F551" s="34">
        <f>F517+F521+F531+F536+F543+F550</f>
        <v>0</v>
      </c>
      <c r="G551" s="34">
        <f t="shared" ref="G551" si="405">G517+G521+G531+G536+G543+G550</f>
        <v>0</v>
      </c>
      <c r="H551" s="34">
        <f t="shared" ref="H551" si="406">H517+H521+H531+H536+H543+H550</f>
        <v>0</v>
      </c>
      <c r="I551" s="34">
        <f t="shared" ref="I551" si="407">I517+I521+I531+I536+I543+I550</f>
        <v>0</v>
      </c>
      <c r="J551" s="34">
        <f t="shared" ref="J551" si="408">J517+J521+J531+J536+J543+J550</f>
        <v>0</v>
      </c>
      <c r="K551" s="35"/>
      <c r="L551" s="34">
        <f t="shared" ref="L551" ca="1" si="409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10">SUM(G552:G558)</f>
        <v>0</v>
      </c>
      <c r="H559" s="21">
        <f t="shared" ref="H559" si="411">SUM(H552:H558)</f>
        <v>0</v>
      </c>
      <c r="I559" s="21">
        <f t="shared" ref="I559" si="412">SUM(I552:I558)</f>
        <v>0</v>
      </c>
      <c r="J559" s="21">
        <f t="shared" ref="J559" si="413">SUM(J552:J558)</f>
        <v>0</v>
      </c>
      <c r="K559" s="27"/>
      <c r="L559" s="21">
        <f t="shared" ref="L559" si="414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15">SUM(G560:G562)</f>
        <v>0</v>
      </c>
      <c r="H563" s="21">
        <f t="shared" ref="H563" si="416">SUM(H560:H562)</f>
        <v>0</v>
      </c>
      <c r="I563" s="21">
        <f t="shared" ref="I563" si="417">SUM(I560:I562)</f>
        <v>0</v>
      </c>
      <c r="J563" s="21">
        <f t="shared" ref="J563" si="418">SUM(J560:J562)</f>
        <v>0</v>
      </c>
      <c r="K563" s="27"/>
      <c r="L563" s="21">
        <f t="shared" ref="L563" ca="1" si="419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20">SUM(G564:G572)</f>
        <v>0</v>
      </c>
      <c r="H573" s="21">
        <f t="shared" ref="H573" si="421">SUM(H564:H572)</f>
        <v>0</v>
      </c>
      <c r="I573" s="21">
        <f t="shared" ref="I573" si="422">SUM(I564:I572)</f>
        <v>0</v>
      </c>
      <c r="J573" s="21">
        <f t="shared" ref="J573" si="423">SUM(J564:J572)</f>
        <v>0</v>
      </c>
      <c r="K573" s="27"/>
      <c r="L573" s="21">
        <f t="shared" ref="L573" ca="1" si="424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25">SUM(G574:G577)</f>
        <v>0</v>
      </c>
      <c r="H578" s="21">
        <f t="shared" ref="H578" si="426">SUM(H574:H577)</f>
        <v>0</v>
      </c>
      <c r="I578" s="21">
        <f t="shared" ref="I578" si="427">SUM(I574:I577)</f>
        <v>0</v>
      </c>
      <c r="J578" s="21">
        <f t="shared" ref="J578" si="428">SUM(J574:J577)</f>
        <v>0</v>
      </c>
      <c r="K578" s="27"/>
      <c r="L578" s="21">
        <f t="shared" ref="L578" ca="1" si="429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30">SUM(G579:G584)</f>
        <v>0</v>
      </c>
      <c r="H585" s="21">
        <f t="shared" ref="H585" si="431">SUM(H579:H584)</f>
        <v>0</v>
      </c>
      <c r="I585" s="21">
        <f t="shared" ref="I585" si="432">SUM(I579:I584)</f>
        <v>0</v>
      </c>
      <c r="J585" s="21">
        <f t="shared" ref="J585" si="433">SUM(J579:J584)</f>
        <v>0</v>
      </c>
      <c r="K585" s="27"/>
      <c r="L585" s="21">
        <f t="shared" ref="L585" ca="1" si="434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35">SUM(G586:G591)</f>
        <v>0</v>
      </c>
      <c r="H592" s="21">
        <f t="shared" ref="H592" si="436">SUM(H586:H591)</f>
        <v>0</v>
      </c>
      <c r="I592" s="21">
        <f t="shared" ref="I592" si="437">SUM(I586:I591)</f>
        <v>0</v>
      </c>
      <c r="J592" s="21">
        <f t="shared" ref="J592" si="438">SUM(J586:J591)</f>
        <v>0</v>
      </c>
      <c r="K592" s="27"/>
      <c r="L592" s="21">
        <f t="shared" ref="L592" ca="1" si="439">SUM(L586:L594)</f>
        <v>0</v>
      </c>
    </row>
    <row r="593" spans="1:12" ht="15">
      <c r="A593" s="37">
        <f>A552</f>
        <v>2</v>
      </c>
      <c r="B593" s="38">
        <f>B552</f>
        <v>7</v>
      </c>
      <c r="C593" s="65" t="s">
        <v>4</v>
      </c>
      <c r="D593" s="66"/>
      <c r="E593" s="39"/>
      <c r="F593" s="40">
        <f>F559+F563+F573+F578+F585+F592</f>
        <v>0</v>
      </c>
      <c r="G593" s="40">
        <f t="shared" ref="G593" si="440">G559+G563+G573+G578+G585+G592</f>
        <v>0</v>
      </c>
      <c r="H593" s="40">
        <f t="shared" ref="H593" si="441">H559+H563+H573+H578+H585+H592</f>
        <v>0</v>
      </c>
      <c r="I593" s="40">
        <f t="shared" ref="I593" si="442">I559+I563+I573+I578+I585+I592</f>
        <v>0</v>
      </c>
      <c r="J593" s="40">
        <f t="shared" ref="J593" si="443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7" t="s">
        <v>5</v>
      </c>
      <c r="D594" s="67"/>
      <c r="E594" s="67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770</v>
      </c>
      <c r="G594" s="42">
        <f t="shared" ref="G594:L594" si="444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32.43</v>
      </c>
      <c r="H594" s="42">
        <f t="shared" si="444"/>
        <v>31.71</v>
      </c>
      <c r="I594" s="42">
        <f t="shared" si="444"/>
        <v>130.25</v>
      </c>
      <c r="J594" s="42">
        <f t="shared" si="444"/>
        <v>913.77</v>
      </c>
      <c r="K594" s="42"/>
      <c r="L594" s="42" t="e">
        <f t="shared" ca="1" si="444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2025-05-20T20:19:57Z</dcterms:modified>
</cp:coreProperties>
</file>